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\Desktop\VO cesta Školská Zliechovská\"/>
    </mc:Choice>
  </mc:AlternateContent>
  <xr:revisionPtr revIDLastSave="0" documentId="13_ncr:1_{9310C36B-F509-421C-A2D9-65502DEC1FB8}" xr6:coauthVersionLast="47" xr6:coauthVersionMax="47" xr10:uidLastSave="{00000000-0000-0000-0000-000000000000}"/>
  <bookViews>
    <workbookView xWindow="-120" yWindow="-120" windowWidth="24240" windowHeight="13140" xr2:uid="{0901B23C-DA2B-44EA-89D4-79370F562E08}"/>
  </bookViews>
  <sheets>
    <sheet name="I. etapa" sheetId="1" r:id="rId1"/>
    <sheet name="II. etap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3" i="2"/>
  <c r="F22" i="2"/>
  <c r="F21" i="2"/>
  <c r="D20" i="2"/>
  <c r="F20" i="2" s="1"/>
  <c r="F19" i="2"/>
  <c r="F18" i="2"/>
  <c r="D16" i="2"/>
  <c r="F16" i="2" s="1"/>
  <c r="D15" i="2"/>
  <c r="F15" i="2" s="1"/>
  <c r="F14" i="2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D20" i="1"/>
  <c r="F20" i="1" s="1"/>
  <c r="F19" i="1"/>
  <c r="F18" i="1"/>
  <c r="D16" i="1"/>
  <c r="F16" i="1" s="1"/>
  <c r="D15" i="1"/>
  <c r="F15" i="1" s="1"/>
  <c r="F14" i="1"/>
  <c r="F13" i="1" s="1"/>
  <c r="F17" i="2" l="1"/>
  <c r="F13" i="2"/>
  <c r="F12" i="2" l="1"/>
  <c r="F25" i="2"/>
  <c r="F26" i="2" s="1"/>
  <c r="F12" i="1"/>
  <c r="F36" i="1"/>
  <c r="F37" i="1" s="1"/>
</calcChain>
</file>

<file path=xl/sharedStrings.xml><?xml version="1.0" encoding="utf-8"?>
<sst xmlns="http://schemas.openxmlformats.org/spreadsheetml/2006/main" count="96" uniqueCount="49">
  <si>
    <t>Objednávateľ:   Obec  Košeca</t>
  </si>
  <si>
    <t>Miesto:   Košeca</t>
  </si>
  <si>
    <t>P.č.</t>
  </si>
  <si>
    <t>Popis</t>
  </si>
  <si>
    <t>MJ</t>
  </si>
  <si>
    <t>Množstvo celkom</t>
  </si>
  <si>
    <t>Cena jednotková</t>
  </si>
  <si>
    <t>Celková cena</t>
  </si>
  <si>
    <t xml:space="preserve">Práce a dodávky HSV   </t>
  </si>
  <si>
    <t xml:space="preserve">Komunikácie   </t>
  </si>
  <si>
    <t xml:space="preserve">Asfaltový betón AC 11 O 50/70 II. tr. hr. 50 mm   </t>
  </si>
  <si>
    <t xml:space="preserve">Podrovnanie asfaltovým betónom    </t>
  </si>
  <si>
    <t>t</t>
  </si>
  <si>
    <t>Postrek živičný spojovací 0,5-0,7 kg/m2</t>
  </si>
  <si>
    <t>Ostatné konštrukcie a práce</t>
  </si>
  <si>
    <t>Výšková úprava poklopov a uzáverov</t>
  </si>
  <si>
    <t>ks</t>
  </si>
  <si>
    <t>Úprava škár asfalt. zálievkou do 1cm</t>
  </si>
  <si>
    <t>m</t>
  </si>
  <si>
    <t>Frézovanie asfaltového betónu hr. 50 mm</t>
  </si>
  <si>
    <t>Rezanie asfaltového betónu hr. 50-100 mm</t>
  </si>
  <si>
    <t>Vybúranie betónových obrubníkov</t>
  </si>
  <si>
    <t>Pokládka cestných betónových obrubníkov do lôžka z betónu prostého</t>
  </si>
  <si>
    <t>Cestný betónový obrubník</t>
  </si>
  <si>
    <t>Pokládka cestných odvodňovacích žľabov s liatinovou mrežov do lôžka z betónu prostého</t>
  </si>
  <si>
    <t>Cestné odvodňovacie žľaby s liatinovou mrežov</t>
  </si>
  <si>
    <t xml:space="preserve">Zriadenie uličných vpustí </t>
  </si>
  <si>
    <t>kpl</t>
  </si>
  <si>
    <t xml:space="preserve">Zriadenie vsakovacích studní </t>
  </si>
  <si>
    <t>Vybúranie chodníka, betónového, asfaltového hr. 100 mm</t>
  </si>
  <si>
    <t>Podklad zo ŠD 0-32 hr. 100 mm</t>
  </si>
  <si>
    <t>Podklad z CBGM II hr. 100 mm</t>
  </si>
  <si>
    <t xml:space="preserve">Pokládka dlažby betónovej hr. 60 mm </t>
  </si>
  <si>
    <t>Zriadenie lôžka z kameniva drveného fr. 4-8 mm hr. 40 mm</t>
  </si>
  <si>
    <t>Betónová dlažba hr. 60 mm 200x200 mm</t>
  </si>
  <si>
    <t>Celkom   bez  DPH</t>
  </si>
  <si>
    <t>Celkom   s  DPH</t>
  </si>
  <si>
    <r>
      <t>m</t>
    </r>
    <r>
      <rPr>
        <vertAlign val="superscript"/>
        <sz val="8"/>
        <rFont val="Arial CE"/>
        <charset val="238"/>
      </rPr>
      <t>2</t>
    </r>
  </si>
  <si>
    <r>
      <t>m</t>
    </r>
    <r>
      <rPr>
        <vertAlign val="superscript"/>
        <sz val="8"/>
        <color rgb="FF0070C0"/>
        <rFont val="Arial CE"/>
        <charset val="238"/>
      </rPr>
      <t>2</t>
    </r>
  </si>
  <si>
    <t xml:space="preserve">Zhotoviteľ:  </t>
  </si>
  <si>
    <t xml:space="preserve">Spracoval:   </t>
  </si>
  <si>
    <t xml:space="preserve">Dátum:  </t>
  </si>
  <si>
    <t xml:space="preserve">Zhotoviteľ:   </t>
  </si>
  <si>
    <t xml:space="preserve">Spracoval:  </t>
  </si>
  <si>
    <t>Objekt:   Obec Košeca</t>
  </si>
  <si>
    <t>VÝKAZ VÝMER</t>
  </si>
  <si>
    <t>Stavba: Rekonštrukcia časti ciest Školská a Zliechovská I. etapa</t>
  </si>
  <si>
    <t>Objekt: Obec Košeca</t>
  </si>
  <si>
    <t>Stavba: Rekonštrukcia časti ciest Školská a Zliechovská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</si>
</sst>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#,##0.000;\-#,##0.000"/>
    <numFmt numFmtId="165" formatCode="#,##0.00_ ;\-#,##0.00\ "/>
    <numFmt numFmtId="166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8"/>
      <name val="MS Sans Serif"/>
      <charset val="1"/>
    </font>
    <font>
      <sz val="7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color rgb="FF0070C0"/>
      <name val="Arial CE"/>
      <charset val="238"/>
    </font>
    <font>
      <b/>
      <sz val="11"/>
      <name val="Arial CE"/>
      <charset val="238"/>
    </font>
    <font>
      <vertAlign val="superscript"/>
      <sz val="8"/>
      <name val="Arial CE"/>
      <charset val="238"/>
    </font>
    <font>
      <vertAlign val="superscript"/>
      <sz val="8"/>
      <color rgb="FF0070C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Alignment="0">
      <alignment vertical="top"/>
      <protection locked="0"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left"/>
    </xf>
    <xf numFmtId="37" fontId="7" fillId="0" borderId="1" xfId="1" applyNumberFormat="1" applyFont="1" applyBorder="1" applyAlignment="1">
      <alignment horizontal="center" vertical="center"/>
      <protection locked="0"/>
    </xf>
    <xf numFmtId="0" fontId="7" fillId="0" borderId="1" xfId="1" applyFont="1" applyBorder="1" applyAlignment="1">
      <alignment horizontal="left" vertical="center" wrapText="1"/>
      <protection locked="0"/>
    </xf>
    <xf numFmtId="164" fontId="7" fillId="0" borderId="1" xfId="1" applyNumberFormat="1" applyFont="1" applyBorder="1" applyAlignment="1">
      <alignment horizontal="right" vertical="center"/>
      <protection locked="0"/>
    </xf>
    <xf numFmtId="165" fontId="7" fillId="0" borderId="1" xfId="1" applyNumberFormat="1" applyFont="1" applyBorder="1" applyAlignment="1">
      <alignment horizontal="right" vertical="center"/>
      <protection locked="0"/>
    </xf>
    <xf numFmtId="37" fontId="8" fillId="0" borderId="1" xfId="1" applyNumberFormat="1" applyFont="1" applyBorder="1" applyAlignment="1">
      <alignment horizontal="center"/>
      <protection locked="0"/>
    </xf>
    <xf numFmtId="0" fontId="8" fillId="0" borderId="1" xfId="1" applyFont="1" applyBorder="1" applyAlignment="1">
      <alignment horizontal="left" wrapText="1"/>
      <protection locked="0"/>
    </xf>
    <xf numFmtId="164" fontId="8" fillId="0" borderId="1" xfId="1" applyNumberFormat="1" applyFont="1" applyBorder="1" applyAlignment="1">
      <alignment horizontal="right"/>
      <protection locked="0"/>
    </xf>
    <xf numFmtId="165" fontId="8" fillId="0" borderId="1" xfId="1" applyNumberFormat="1" applyFont="1" applyBorder="1" applyAlignment="1">
      <alignment horizontal="right"/>
      <protection locked="0"/>
    </xf>
    <xf numFmtId="37" fontId="3" fillId="0" borderId="1" xfId="1" applyNumberFormat="1" applyFont="1" applyBorder="1" applyAlignment="1">
      <alignment horizontal="center" vertical="center"/>
      <protection locked="0"/>
    </xf>
    <xf numFmtId="0" fontId="3" fillId="0" borderId="1" xfId="1" applyFont="1" applyBorder="1" applyAlignment="1">
      <alignment horizontal="left" vertical="center" wrapText="1"/>
      <protection locked="0"/>
    </xf>
    <xf numFmtId="0" fontId="3" fillId="0" borderId="1" xfId="1" applyFont="1" applyBorder="1" applyAlignment="1">
      <alignment horizontal="center" vertical="center" wrapText="1"/>
      <protection locked="0"/>
    </xf>
    <xf numFmtId="164" fontId="3" fillId="0" borderId="1" xfId="1" applyNumberFormat="1" applyFont="1" applyBorder="1" applyAlignment="1">
      <alignment horizontal="right" vertical="center"/>
      <protection locked="0"/>
    </xf>
    <xf numFmtId="39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1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39" fontId="8" fillId="0" borderId="1" xfId="1" applyNumberFormat="1" applyFont="1" applyBorder="1" applyAlignment="1">
      <protection locked="0"/>
    </xf>
    <xf numFmtId="166" fontId="3" fillId="0" borderId="1" xfId="1" applyNumberFormat="1" applyFont="1" applyBorder="1" applyAlignment="1" applyProtection="1">
      <alignment horizontal="center" vertical="center"/>
    </xf>
    <xf numFmtId="37" fontId="9" fillId="0" borderId="1" xfId="1" applyNumberFormat="1" applyFont="1" applyBorder="1" applyAlignment="1">
      <alignment horizontal="center" vertical="center"/>
      <protection locked="0"/>
    </xf>
    <xf numFmtId="0" fontId="9" fillId="0" borderId="1" xfId="1" applyFont="1" applyBorder="1" applyAlignment="1">
      <alignment horizontal="left" vertical="center" wrapText="1"/>
      <protection locked="0"/>
    </xf>
    <xf numFmtId="0" fontId="9" fillId="0" borderId="1" xfId="1" applyFont="1" applyBorder="1" applyAlignment="1">
      <alignment horizontal="center" vertical="center" wrapText="1"/>
      <protection locked="0"/>
    </xf>
    <xf numFmtId="164" fontId="9" fillId="0" borderId="1" xfId="1" applyNumberFormat="1" applyFont="1" applyBorder="1" applyAlignment="1">
      <alignment horizontal="right" vertical="center"/>
      <protection locked="0"/>
    </xf>
    <xf numFmtId="39" fontId="9" fillId="0" borderId="1" xfId="0" applyNumberFormat="1" applyFont="1" applyBorder="1" applyAlignment="1" applyProtection="1">
      <alignment horizontal="right" vertical="center"/>
      <protection locked="0"/>
    </xf>
    <xf numFmtId="39" fontId="3" fillId="0" borderId="1" xfId="1" applyNumberFormat="1" applyFont="1" applyBorder="1" applyAlignment="1">
      <alignment vertical="center"/>
      <protection locked="0"/>
    </xf>
    <xf numFmtId="39" fontId="3" fillId="0" borderId="1" xfId="1" applyNumberFormat="1" applyFont="1" applyBorder="1" applyAlignment="1">
      <alignment horizontal="right" vertical="center"/>
      <protection locked="0"/>
    </xf>
    <xf numFmtId="37" fontId="10" fillId="0" borderId="0" xfId="1" applyNumberFormat="1" applyFont="1" applyAlignment="1">
      <alignment vertical="center"/>
      <protection locked="0"/>
    </xf>
    <xf numFmtId="0" fontId="10" fillId="0" borderId="0" xfId="1" applyFont="1" applyAlignment="1">
      <alignment horizontal="right" vertical="center" wrapText="1"/>
      <protection locked="0"/>
    </xf>
    <xf numFmtId="164" fontId="10" fillId="0" borderId="0" xfId="1" applyNumberFormat="1" applyFont="1" applyAlignment="1">
      <alignment horizontal="right" vertical="center"/>
      <protection locked="0"/>
    </xf>
    <xf numFmtId="7" fontId="10" fillId="0" borderId="0" xfId="1" applyNumberFormat="1" applyFont="1" applyAlignment="1">
      <alignment horizontal="right" vertical="center"/>
      <protection locked="0"/>
    </xf>
    <xf numFmtId="37" fontId="5" fillId="0" borderId="0" xfId="1" applyNumberFormat="1" applyAlignment="1">
      <alignment vertical="center"/>
      <protection locked="0"/>
    </xf>
    <xf numFmtId="0" fontId="5" fillId="0" borderId="0" xfId="1" applyAlignment="1">
      <alignment horizontal="right" vertical="center" wrapText="1"/>
      <protection locked="0"/>
    </xf>
    <xf numFmtId="164" fontId="5" fillId="0" borderId="0" xfId="1" applyNumberFormat="1" applyAlignment="1">
      <alignment horizontal="right" vertical="center"/>
      <protection locked="0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2">
    <cellStyle name="Normálna" xfId="0" builtinId="0"/>
    <cellStyle name="Normálna 2" xfId="1" xr:uid="{1FBC44DF-FEF0-4222-A2F1-BDC403EB6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2CC-F725-4961-9D55-2F97E0C45596}">
  <sheetPr>
    <pageSetUpPr fitToPage="1"/>
  </sheetPr>
  <dimension ref="A1:F37"/>
  <sheetViews>
    <sheetView tabSelected="1" topLeftCell="A11" workbookViewId="0">
      <selection activeCell="F37" sqref="F37"/>
    </sheetView>
  </sheetViews>
  <sheetFormatPr defaultRowHeight="15" x14ac:dyDescent="0.25"/>
  <cols>
    <col min="1" max="1" width="7" customWidth="1"/>
    <col min="2" max="2" width="49.7109375" customWidth="1"/>
    <col min="3" max="3" width="5.28515625" customWidth="1"/>
    <col min="4" max="4" width="11.28515625" customWidth="1"/>
    <col min="5" max="5" width="10.28515625" customWidth="1"/>
    <col min="6" max="6" width="12.5703125" customWidth="1"/>
  </cols>
  <sheetData>
    <row r="1" spans="1:6" ht="18" x14ac:dyDescent="0.25">
      <c r="A1" s="46" t="s">
        <v>45</v>
      </c>
      <c r="B1" s="46"/>
      <c r="C1" s="46"/>
      <c r="D1" s="46"/>
      <c r="E1" s="46"/>
      <c r="F1" s="46"/>
    </row>
    <row r="2" spans="1:6" x14ac:dyDescent="0.25">
      <c r="A2" s="1" t="s">
        <v>46</v>
      </c>
      <c r="B2" s="2"/>
      <c r="C2" s="2"/>
      <c r="D2" s="2"/>
      <c r="E2" s="2"/>
      <c r="F2" s="2"/>
    </row>
    <row r="3" spans="1:6" x14ac:dyDescent="0.25">
      <c r="A3" s="1" t="s">
        <v>47</v>
      </c>
      <c r="B3" s="2"/>
      <c r="C3" s="2"/>
      <c r="D3" s="2"/>
      <c r="E3" s="2"/>
      <c r="F3" s="2"/>
    </row>
    <row r="4" spans="1:6" x14ac:dyDescent="0.25">
      <c r="A4" s="3"/>
      <c r="B4" s="2"/>
      <c r="C4" s="2"/>
      <c r="D4" s="2"/>
      <c r="E4" s="2"/>
      <c r="F4" s="2"/>
    </row>
    <row r="5" spans="1:6" x14ac:dyDescent="0.25">
      <c r="A5" s="4"/>
      <c r="B5" s="5"/>
      <c r="C5" s="5"/>
      <c r="D5" s="5"/>
      <c r="E5" s="5"/>
      <c r="F5" s="5"/>
    </row>
    <row r="6" spans="1:6" x14ac:dyDescent="0.25">
      <c r="A6" s="6" t="s">
        <v>0</v>
      </c>
      <c r="B6" s="7"/>
      <c r="C6" s="7"/>
      <c r="D6" s="8" t="s">
        <v>40</v>
      </c>
      <c r="E6" s="9"/>
      <c r="F6" s="9"/>
    </row>
    <row r="7" spans="1:6" x14ac:dyDescent="0.25">
      <c r="A7" s="47" t="s">
        <v>39</v>
      </c>
      <c r="B7" s="48"/>
      <c r="C7" s="7"/>
      <c r="D7" s="8" t="s">
        <v>41</v>
      </c>
      <c r="E7" s="9"/>
      <c r="F7" s="9"/>
    </row>
    <row r="8" spans="1:6" x14ac:dyDescent="0.25">
      <c r="A8" s="6" t="s">
        <v>1</v>
      </c>
      <c r="B8" s="7"/>
      <c r="C8" s="7"/>
      <c r="D8" s="9"/>
      <c r="E8" s="9"/>
      <c r="F8" s="9"/>
    </row>
    <row r="9" spans="1:6" x14ac:dyDescent="0.25">
      <c r="A9" s="4"/>
      <c r="B9" s="5"/>
      <c r="C9" s="5"/>
      <c r="D9" s="5"/>
      <c r="E9" s="5"/>
      <c r="F9" s="5"/>
    </row>
    <row r="10" spans="1:6" ht="22.5" x14ac:dyDescent="0.25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</row>
    <row r="11" spans="1:6" x14ac:dyDescent="0.25">
      <c r="A11" s="11"/>
      <c r="B11" s="12"/>
      <c r="C11" s="12"/>
      <c r="D11" s="12"/>
      <c r="E11" s="12"/>
      <c r="F11" s="12"/>
    </row>
    <row r="12" spans="1:6" x14ac:dyDescent="0.25">
      <c r="A12" s="13"/>
      <c r="B12" s="14" t="s">
        <v>8</v>
      </c>
      <c r="C12" s="14"/>
      <c r="D12" s="15"/>
      <c r="E12" s="15"/>
      <c r="F12" s="16">
        <f>SUM(F17+F13)</f>
        <v>0</v>
      </c>
    </row>
    <row r="13" spans="1:6" x14ac:dyDescent="0.25">
      <c r="A13" s="17"/>
      <c r="B13" s="18" t="s">
        <v>9</v>
      </c>
      <c r="C13" s="18"/>
      <c r="D13" s="19"/>
      <c r="E13" s="19"/>
      <c r="F13" s="20">
        <f>SUM(F14:F16)</f>
        <v>0</v>
      </c>
    </row>
    <row r="14" spans="1:6" x14ac:dyDescent="0.25">
      <c r="A14" s="21">
        <v>1</v>
      </c>
      <c r="B14" s="22" t="s">
        <v>10</v>
      </c>
      <c r="C14" s="23" t="s">
        <v>37</v>
      </c>
      <c r="D14" s="24">
        <v>2187</v>
      </c>
      <c r="E14" s="25"/>
      <c r="F14" s="25">
        <f>D14*E14</f>
        <v>0</v>
      </c>
    </row>
    <row r="15" spans="1:6" x14ac:dyDescent="0.25">
      <c r="A15" s="21">
        <v>2</v>
      </c>
      <c r="B15" s="22" t="s">
        <v>11</v>
      </c>
      <c r="C15" s="23" t="s">
        <v>12</v>
      </c>
      <c r="D15" s="24">
        <f>D14*0.03*2.45</f>
        <v>160.74450000000002</v>
      </c>
      <c r="E15" s="25"/>
      <c r="F15" s="25">
        <f>D15*E15</f>
        <v>0</v>
      </c>
    </row>
    <row r="16" spans="1:6" x14ac:dyDescent="0.25">
      <c r="A16" s="21">
        <v>3</v>
      </c>
      <c r="B16" s="26" t="s">
        <v>13</v>
      </c>
      <c r="C16" s="23" t="s">
        <v>37</v>
      </c>
      <c r="D16" s="24">
        <f>D14</f>
        <v>2187</v>
      </c>
      <c r="E16" s="27"/>
      <c r="F16" s="25">
        <f>D16*E16</f>
        <v>0</v>
      </c>
    </row>
    <row r="17" spans="1:6" x14ac:dyDescent="0.25">
      <c r="A17" s="17"/>
      <c r="B17" s="18" t="s">
        <v>14</v>
      </c>
      <c r="C17" s="18"/>
      <c r="D17" s="19"/>
      <c r="E17" s="28"/>
      <c r="F17" s="20">
        <f>SUM(F18:F34)</f>
        <v>0</v>
      </c>
    </row>
    <row r="18" spans="1:6" x14ac:dyDescent="0.25">
      <c r="A18" s="21">
        <v>4</v>
      </c>
      <c r="B18" s="22" t="s">
        <v>15</v>
      </c>
      <c r="C18" s="23" t="s">
        <v>16</v>
      </c>
      <c r="D18" s="24">
        <v>11</v>
      </c>
      <c r="E18" s="25"/>
      <c r="F18" s="25">
        <f t="shared" ref="F18:F34" si="0">D18*E18</f>
        <v>0</v>
      </c>
    </row>
    <row r="19" spans="1:6" x14ac:dyDescent="0.25">
      <c r="A19" s="21">
        <v>5</v>
      </c>
      <c r="B19" s="26" t="s">
        <v>17</v>
      </c>
      <c r="C19" s="29" t="s">
        <v>18</v>
      </c>
      <c r="D19" s="24">
        <v>15</v>
      </c>
      <c r="E19" s="27"/>
      <c r="F19" s="25">
        <f t="shared" si="0"/>
        <v>0</v>
      </c>
    </row>
    <row r="20" spans="1:6" x14ac:dyDescent="0.25">
      <c r="A20" s="21">
        <v>6</v>
      </c>
      <c r="B20" s="22" t="s">
        <v>19</v>
      </c>
      <c r="C20" s="23" t="s">
        <v>37</v>
      </c>
      <c r="D20" s="24">
        <f>D14/4*3</f>
        <v>1640.25</v>
      </c>
      <c r="E20" s="25"/>
      <c r="F20" s="25">
        <f t="shared" si="0"/>
        <v>0</v>
      </c>
    </row>
    <row r="21" spans="1:6" x14ac:dyDescent="0.25">
      <c r="A21" s="21">
        <v>7</v>
      </c>
      <c r="B21" s="22" t="s">
        <v>20</v>
      </c>
      <c r="C21" s="23" t="s">
        <v>18</v>
      </c>
      <c r="D21" s="24">
        <v>86</v>
      </c>
      <c r="E21" s="25"/>
      <c r="F21" s="25">
        <f t="shared" si="0"/>
        <v>0</v>
      </c>
    </row>
    <row r="22" spans="1:6" x14ac:dyDescent="0.25">
      <c r="A22" s="21">
        <v>8</v>
      </c>
      <c r="B22" s="22" t="s">
        <v>21</v>
      </c>
      <c r="C22" s="23" t="s">
        <v>18</v>
      </c>
      <c r="D22" s="24">
        <v>51.5</v>
      </c>
      <c r="E22" s="25"/>
      <c r="F22" s="25">
        <f t="shared" si="0"/>
        <v>0</v>
      </c>
    </row>
    <row r="23" spans="1:6" ht="22.5" x14ac:dyDescent="0.25">
      <c r="A23" s="21">
        <v>10</v>
      </c>
      <c r="B23" s="22" t="s">
        <v>22</v>
      </c>
      <c r="C23" s="23" t="s">
        <v>18</v>
      </c>
      <c r="D23" s="24">
        <v>51.5</v>
      </c>
      <c r="E23" s="25"/>
      <c r="F23" s="25">
        <f t="shared" si="0"/>
        <v>0</v>
      </c>
    </row>
    <row r="24" spans="1:6" x14ac:dyDescent="0.25">
      <c r="A24" s="30">
        <v>11</v>
      </c>
      <c r="B24" s="31" t="s">
        <v>23</v>
      </c>
      <c r="C24" s="32" t="s">
        <v>18</v>
      </c>
      <c r="D24" s="33">
        <v>51.5</v>
      </c>
      <c r="E24" s="34"/>
      <c r="F24" s="34">
        <f t="shared" si="0"/>
        <v>0</v>
      </c>
    </row>
    <row r="25" spans="1:6" ht="22.5" x14ac:dyDescent="0.25">
      <c r="A25" s="21">
        <v>12</v>
      </c>
      <c r="B25" s="22" t="s">
        <v>24</v>
      </c>
      <c r="C25" s="23" t="s">
        <v>18</v>
      </c>
      <c r="D25" s="24">
        <v>12.5</v>
      </c>
      <c r="E25" s="25"/>
      <c r="F25" s="25">
        <f t="shared" si="0"/>
        <v>0</v>
      </c>
    </row>
    <row r="26" spans="1:6" x14ac:dyDescent="0.25">
      <c r="A26" s="30">
        <v>13</v>
      </c>
      <c r="B26" s="31" t="s">
        <v>25</v>
      </c>
      <c r="C26" s="32" t="s">
        <v>18</v>
      </c>
      <c r="D26" s="33">
        <v>12.5</v>
      </c>
      <c r="E26" s="34"/>
      <c r="F26" s="34">
        <f t="shared" si="0"/>
        <v>0</v>
      </c>
    </row>
    <row r="27" spans="1:6" x14ac:dyDescent="0.25">
      <c r="A27" s="21">
        <v>14</v>
      </c>
      <c r="B27" s="22" t="s">
        <v>26</v>
      </c>
      <c r="C27" s="23" t="s">
        <v>27</v>
      </c>
      <c r="D27" s="24">
        <v>1</v>
      </c>
      <c r="E27" s="25"/>
      <c r="F27" s="25">
        <f t="shared" si="0"/>
        <v>0</v>
      </c>
    </row>
    <row r="28" spans="1:6" x14ac:dyDescent="0.25">
      <c r="A28" s="21">
        <v>15</v>
      </c>
      <c r="B28" s="22" t="s">
        <v>28</v>
      </c>
      <c r="C28" s="23" t="s">
        <v>27</v>
      </c>
      <c r="D28" s="24">
        <v>3</v>
      </c>
      <c r="E28" s="25"/>
      <c r="F28" s="25">
        <f t="shared" si="0"/>
        <v>0</v>
      </c>
    </row>
    <row r="29" spans="1:6" x14ac:dyDescent="0.25">
      <c r="A29" s="21">
        <v>16</v>
      </c>
      <c r="B29" s="22" t="s">
        <v>29</v>
      </c>
      <c r="C29" s="23" t="s">
        <v>37</v>
      </c>
      <c r="D29" s="24">
        <v>33</v>
      </c>
      <c r="E29" s="25"/>
      <c r="F29" s="25">
        <f t="shared" si="0"/>
        <v>0</v>
      </c>
    </row>
    <row r="30" spans="1:6" x14ac:dyDescent="0.25">
      <c r="A30" s="21">
        <v>17</v>
      </c>
      <c r="B30" s="22" t="s">
        <v>30</v>
      </c>
      <c r="C30" s="23" t="s">
        <v>37</v>
      </c>
      <c r="D30" s="24">
        <v>33</v>
      </c>
      <c r="E30" s="25"/>
      <c r="F30" s="25">
        <f t="shared" si="0"/>
        <v>0</v>
      </c>
    </row>
    <row r="31" spans="1:6" x14ac:dyDescent="0.25">
      <c r="A31" s="21">
        <v>18</v>
      </c>
      <c r="B31" s="22" t="s">
        <v>31</v>
      </c>
      <c r="C31" s="23" t="s">
        <v>37</v>
      </c>
      <c r="D31" s="24">
        <v>33</v>
      </c>
      <c r="E31" s="25"/>
      <c r="F31" s="25">
        <f t="shared" si="0"/>
        <v>0</v>
      </c>
    </row>
    <row r="32" spans="1:6" x14ac:dyDescent="0.25">
      <c r="A32" s="21">
        <v>19</v>
      </c>
      <c r="B32" s="22" t="s">
        <v>32</v>
      </c>
      <c r="C32" s="23" t="s">
        <v>37</v>
      </c>
      <c r="D32" s="24">
        <v>33</v>
      </c>
      <c r="E32" s="25"/>
      <c r="F32" s="25">
        <f t="shared" si="0"/>
        <v>0</v>
      </c>
    </row>
    <row r="33" spans="1:6" x14ac:dyDescent="0.25">
      <c r="A33" s="21">
        <v>20</v>
      </c>
      <c r="B33" s="22" t="s">
        <v>33</v>
      </c>
      <c r="C33" s="23" t="s">
        <v>37</v>
      </c>
      <c r="D33" s="24">
        <v>33</v>
      </c>
      <c r="E33" s="25"/>
      <c r="F33" s="25">
        <f t="shared" si="0"/>
        <v>0</v>
      </c>
    </row>
    <row r="34" spans="1:6" x14ac:dyDescent="0.25">
      <c r="A34" s="30">
        <v>21</v>
      </c>
      <c r="B34" s="31" t="s">
        <v>34</v>
      </c>
      <c r="C34" s="32" t="s">
        <v>38</v>
      </c>
      <c r="D34" s="33">
        <v>33.99</v>
      </c>
      <c r="E34" s="34"/>
      <c r="F34" s="34">
        <f t="shared" si="0"/>
        <v>0</v>
      </c>
    </row>
    <row r="35" spans="1:6" x14ac:dyDescent="0.25">
      <c r="A35" s="21"/>
      <c r="B35" s="22"/>
      <c r="C35" s="23"/>
      <c r="D35" s="24"/>
      <c r="E35" s="35"/>
      <c r="F35" s="36"/>
    </row>
    <row r="36" spans="1:6" x14ac:dyDescent="0.25">
      <c r="A36" s="37"/>
      <c r="B36" s="38" t="s">
        <v>35</v>
      </c>
      <c r="C36" s="38"/>
      <c r="D36" s="39"/>
      <c r="E36" s="39"/>
      <c r="F36" s="40">
        <f>F17+F13</f>
        <v>0</v>
      </c>
    </row>
    <row r="37" spans="1:6" x14ac:dyDescent="0.25">
      <c r="A37" s="41"/>
      <c r="B37" s="38" t="s">
        <v>36</v>
      </c>
      <c r="C37" s="42"/>
      <c r="D37" s="43"/>
      <c r="E37" s="43"/>
      <c r="F37" s="40">
        <f>F36*1.2</f>
        <v>0</v>
      </c>
    </row>
  </sheetData>
  <mergeCells count="2">
    <mergeCell ref="A1:F1"/>
    <mergeCell ref="A7:B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D8F8-D7D1-4B03-AA37-EA094BBA31C5}">
  <sheetPr>
    <pageSetUpPr fitToPage="1"/>
  </sheetPr>
  <dimension ref="A1:F26"/>
  <sheetViews>
    <sheetView workbookViewId="0">
      <selection activeCell="E23" sqref="E23"/>
    </sheetView>
  </sheetViews>
  <sheetFormatPr defaultRowHeight="15" x14ac:dyDescent="0.25"/>
  <cols>
    <col min="1" max="1" width="7" customWidth="1"/>
    <col min="2" max="2" width="49.7109375" customWidth="1"/>
    <col min="3" max="3" width="5.28515625" customWidth="1"/>
    <col min="4" max="4" width="11.28515625" customWidth="1"/>
    <col min="5" max="5" width="10.28515625" customWidth="1"/>
    <col min="6" max="6" width="12.5703125" customWidth="1"/>
  </cols>
  <sheetData>
    <row r="1" spans="1:6" ht="18" x14ac:dyDescent="0.25">
      <c r="A1" s="46" t="s">
        <v>45</v>
      </c>
      <c r="B1" s="46"/>
      <c r="C1" s="46"/>
      <c r="D1" s="46"/>
      <c r="E1" s="46"/>
      <c r="F1" s="46"/>
    </row>
    <row r="2" spans="1:6" x14ac:dyDescent="0.25">
      <c r="A2" s="1" t="s">
        <v>48</v>
      </c>
      <c r="B2" s="2"/>
      <c r="C2" s="2"/>
      <c r="D2" s="2"/>
      <c r="E2" s="2"/>
      <c r="F2" s="2"/>
    </row>
    <row r="3" spans="1:6" x14ac:dyDescent="0.25">
      <c r="A3" s="1" t="s">
        <v>44</v>
      </c>
      <c r="B3" s="2"/>
      <c r="C3" s="2"/>
      <c r="D3" s="2"/>
      <c r="E3" s="2"/>
      <c r="F3" s="2"/>
    </row>
    <row r="4" spans="1:6" x14ac:dyDescent="0.25">
      <c r="A4" s="3"/>
      <c r="B4" s="2"/>
      <c r="C4" s="2"/>
      <c r="D4" s="2"/>
      <c r="E4" s="2"/>
      <c r="F4" s="2"/>
    </row>
    <row r="5" spans="1:6" x14ac:dyDescent="0.25">
      <c r="A5" s="4"/>
      <c r="B5" s="5"/>
      <c r="C5" s="5"/>
      <c r="D5" s="5"/>
      <c r="E5" s="5"/>
      <c r="F5" s="5"/>
    </row>
    <row r="6" spans="1:6" x14ac:dyDescent="0.25">
      <c r="A6" s="6" t="s">
        <v>0</v>
      </c>
      <c r="B6" s="7"/>
      <c r="C6" s="7"/>
      <c r="D6" s="8" t="s">
        <v>43</v>
      </c>
      <c r="E6" s="9"/>
      <c r="F6" s="9"/>
    </row>
    <row r="7" spans="1:6" x14ac:dyDescent="0.25">
      <c r="A7" s="47" t="s">
        <v>42</v>
      </c>
      <c r="B7" s="48"/>
      <c r="C7" s="7"/>
      <c r="D7" s="8" t="s">
        <v>41</v>
      </c>
      <c r="E7" s="9"/>
      <c r="F7" s="9"/>
    </row>
    <row r="8" spans="1:6" x14ac:dyDescent="0.25">
      <c r="A8" s="6" t="s">
        <v>1</v>
      </c>
      <c r="B8" s="7"/>
      <c r="C8" s="7"/>
      <c r="D8" s="9"/>
      <c r="E8" s="9"/>
      <c r="F8" s="9"/>
    </row>
    <row r="9" spans="1:6" x14ac:dyDescent="0.25">
      <c r="A9" s="4"/>
      <c r="B9" s="5"/>
      <c r="C9" s="5"/>
      <c r="D9" s="5"/>
      <c r="E9" s="5"/>
      <c r="F9" s="5"/>
    </row>
    <row r="10" spans="1:6" ht="22.5" x14ac:dyDescent="0.25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</row>
    <row r="11" spans="1:6" x14ac:dyDescent="0.25">
      <c r="A11" s="44"/>
      <c r="B11" s="45"/>
      <c r="C11" s="45"/>
      <c r="D11" s="45"/>
      <c r="E11" s="45"/>
      <c r="F11" s="45"/>
    </row>
    <row r="12" spans="1:6" x14ac:dyDescent="0.25">
      <c r="A12" s="13"/>
      <c r="B12" s="14" t="s">
        <v>8</v>
      </c>
      <c r="C12" s="14"/>
      <c r="D12" s="15"/>
      <c r="E12" s="15"/>
      <c r="F12" s="16">
        <f>SUM(F17+F13)</f>
        <v>0</v>
      </c>
    </row>
    <row r="13" spans="1:6" x14ac:dyDescent="0.25">
      <c r="A13" s="17"/>
      <c r="B13" s="18" t="s">
        <v>9</v>
      </c>
      <c r="C13" s="18"/>
      <c r="D13" s="19"/>
      <c r="E13" s="19"/>
      <c r="F13" s="20">
        <f>SUM(F14:F16)</f>
        <v>0</v>
      </c>
    </row>
    <row r="14" spans="1:6" x14ac:dyDescent="0.25">
      <c r="A14" s="21">
        <v>1</v>
      </c>
      <c r="B14" s="22" t="s">
        <v>10</v>
      </c>
      <c r="C14" s="23" t="s">
        <v>37</v>
      </c>
      <c r="D14" s="24">
        <v>1139</v>
      </c>
      <c r="E14" s="25"/>
      <c r="F14" s="25">
        <f>D14*E14</f>
        <v>0</v>
      </c>
    </row>
    <row r="15" spans="1:6" x14ac:dyDescent="0.25">
      <c r="A15" s="21">
        <v>2</v>
      </c>
      <c r="B15" s="22" t="s">
        <v>11</v>
      </c>
      <c r="C15" s="23" t="s">
        <v>12</v>
      </c>
      <c r="D15" s="24">
        <f>D14*0.03*2.45</f>
        <v>83.716500000000011</v>
      </c>
      <c r="E15" s="25"/>
      <c r="F15" s="25">
        <f>D15*E15</f>
        <v>0</v>
      </c>
    </row>
    <row r="16" spans="1:6" x14ac:dyDescent="0.25">
      <c r="A16" s="21">
        <v>3</v>
      </c>
      <c r="B16" s="26" t="s">
        <v>13</v>
      </c>
      <c r="C16" s="23" t="s">
        <v>37</v>
      </c>
      <c r="D16" s="24">
        <f>D14</f>
        <v>1139</v>
      </c>
      <c r="E16" s="27"/>
      <c r="F16" s="25">
        <f>D16*E16</f>
        <v>0</v>
      </c>
    </row>
    <row r="17" spans="1:6" x14ac:dyDescent="0.25">
      <c r="A17" s="17"/>
      <c r="B17" s="18" t="s">
        <v>14</v>
      </c>
      <c r="C17" s="18"/>
      <c r="D17" s="19"/>
      <c r="E17" s="28"/>
      <c r="F17" s="20">
        <f>SUM(F18:F24)</f>
        <v>0</v>
      </c>
    </row>
    <row r="18" spans="1:6" x14ac:dyDescent="0.25">
      <c r="A18" s="21">
        <v>4</v>
      </c>
      <c r="B18" s="22" t="s">
        <v>15</v>
      </c>
      <c r="C18" s="23" t="s">
        <v>16</v>
      </c>
      <c r="D18" s="24">
        <v>16</v>
      </c>
      <c r="E18" s="25"/>
      <c r="F18" s="25">
        <f t="shared" ref="F18:F23" si="0">D18*E18</f>
        <v>0</v>
      </c>
    </row>
    <row r="19" spans="1:6" x14ac:dyDescent="0.25">
      <c r="A19" s="21">
        <v>5</v>
      </c>
      <c r="B19" s="26" t="s">
        <v>17</v>
      </c>
      <c r="C19" s="29" t="s">
        <v>18</v>
      </c>
      <c r="D19" s="24">
        <v>11</v>
      </c>
      <c r="E19" s="27"/>
      <c r="F19" s="25">
        <f t="shared" si="0"/>
        <v>0</v>
      </c>
    </row>
    <row r="20" spans="1:6" x14ac:dyDescent="0.25">
      <c r="A20" s="21">
        <v>6</v>
      </c>
      <c r="B20" s="22" t="s">
        <v>19</v>
      </c>
      <c r="C20" s="23" t="s">
        <v>37</v>
      </c>
      <c r="D20" s="24">
        <f>D14/4*3</f>
        <v>854.25</v>
      </c>
      <c r="E20" s="25"/>
      <c r="F20" s="25">
        <f t="shared" si="0"/>
        <v>0</v>
      </c>
    </row>
    <row r="21" spans="1:6" x14ac:dyDescent="0.25">
      <c r="A21" s="21">
        <v>7</v>
      </c>
      <c r="B21" s="22" t="s">
        <v>20</v>
      </c>
      <c r="C21" s="23" t="s">
        <v>18</v>
      </c>
      <c r="D21" s="24">
        <v>11</v>
      </c>
      <c r="E21" s="25"/>
      <c r="F21" s="25">
        <f t="shared" si="0"/>
        <v>0</v>
      </c>
    </row>
    <row r="22" spans="1:6" x14ac:dyDescent="0.25">
      <c r="A22" s="21">
        <v>14</v>
      </c>
      <c r="B22" s="22" t="s">
        <v>26</v>
      </c>
      <c r="C22" s="23" t="s">
        <v>27</v>
      </c>
      <c r="D22" s="24">
        <v>1</v>
      </c>
      <c r="E22" s="25"/>
      <c r="F22" s="25">
        <f t="shared" si="0"/>
        <v>0</v>
      </c>
    </row>
    <row r="23" spans="1:6" x14ac:dyDescent="0.25">
      <c r="A23" s="21">
        <v>15</v>
      </c>
      <c r="B23" s="22" t="s">
        <v>28</v>
      </c>
      <c r="C23" s="23" t="s">
        <v>27</v>
      </c>
      <c r="D23" s="24">
        <v>1</v>
      </c>
      <c r="E23" s="25"/>
      <c r="F23" s="25">
        <f t="shared" si="0"/>
        <v>0</v>
      </c>
    </row>
    <row r="24" spans="1:6" x14ac:dyDescent="0.25">
      <c r="A24" s="21"/>
      <c r="B24" s="22"/>
      <c r="C24" s="23"/>
      <c r="D24" s="24"/>
      <c r="E24" s="35"/>
      <c r="F24" s="36"/>
    </row>
    <row r="25" spans="1:6" x14ac:dyDescent="0.25">
      <c r="A25" s="37"/>
      <c r="B25" s="38" t="s">
        <v>35</v>
      </c>
      <c r="C25" s="38"/>
      <c r="D25" s="39"/>
      <c r="E25" s="39"/>
      <c r="F25" s="40">
        <f>F17+F13</f>
        <v>0</v>
      </c>
    </row>
    <row r="26" spans="1:6" x14ac:dyDescent="0.25">
      <c r="A26" s="41"/>
      <c r="B26" s="38" t="s">
        <v>36</v>
      </c>
      <c r="C26" s="42"/>
      <c r="D26" s="43"/>
      <c r="E26" s="43"/>
      <c r="F26" s="40">
        <f>F25*1.2</f>
        <v>0</v>
      </c>
    </row>
  </sheetData>
  <mergeCells count="2">
    <mergeCell ref="A1:F1"/>
    <mergeCell ref="A7:B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I. etapa</vt:lpstr>
      <vt:lpstr>II. 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Radomir Brtan</dc:creator>
  <cp:lastModifiedBy>Andrea Bušíková</cp:lastModifiedBy>
  <cp:lastPrinted>2021-07-06T08:30:45Z</cp:lastPrinted>
  <dcterms:created xsi:type="dcterms:W3CDTF">2021-06-03T07:22:33Z</dcterms:created>
  <dcterms:modified xsi:type="dcterms:W3CDTF">2021-07-06T08:30:48Z</dcterms:modified>
</cp:coreProperties>
</file>